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B Shared Perm\All_Library\LSN\PLstatistics\City and County Data\FY24\"/>
    </mc:Choice>
  </mc:AlternateContent>
  <xr:revisionPtr revIDLastSave="0" documentId="13_ncr:1_{F8EBF914-8016-4EE5-A9E9-E3E1A51E4013}" xr6:coauthVersionLast="36" xr6:coauthVersionMax="36" xr10:uidLastSave="{00000000-0000-0000-0000-000000000000}"/>
  <bookViews>
    <workbookView xWindow="0" yWindow="0" windowWidth="24000" windowHeight="9525" xr2:uid="{1608E119-B4AF-45A8-ADBC-4138F34BF747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D104" i="1"/>
  <c r="B104" i="1"/>
  <c r="C103" i="1"/>
  <c r="D103" i="1"/>
  <c r="E103" i="1"/>
  <c r="F103" i="1"/>
  <c r="B10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<sst xmlns="http://schemas.openxmlformats.org/spreadsheetml/2006/main" count="108" uniqueCount="108">
  <si>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</si>
  <si>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</si>
  <si>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</si>
  <si>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</si>
  <si>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</si>
  <si>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</si>
  <si>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</si>
  <si>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</si>
  <si>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</si>
  <si>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</si>
  <si>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</si>
  <si>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</si>
  <si>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</si>
  <si>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</si>
  <si>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</si>
  <si>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</si>
  <si>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</si>
  <si>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</si>
  <si>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</si>
  <si>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</si>
  <si>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</si>
  <si>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</si>
  <si>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</si>
  <si>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</si>
  <si>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</si>
  <si>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</si>
  <si>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</si>
  <si>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</si>
  <si>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</si>
  <si>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</si>
  <si>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</si>
  <si>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</si>
  <si>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</si>
  <si>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</si>
  <si>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</si>
  <si>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</si>
  <si>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</si>
  <si>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</si>
  <si>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</si>
  <si>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</si>
  <si>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</si>
  <si>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</si>
  <si>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</si>
  <si>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</si>
  <si>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</si>
  <si>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</si>
  <si>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</si>
  <si>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</si>
  <si>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</si>
  <si>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</si>
  <si>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</si>
  <si>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</si>
  <si>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</si>
  <si>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</si>
  <si>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</si>
  <si>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</si>
  <si>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</si>
  <si>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</si>
  <si>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</si>
  <si>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</si>
  <si>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</si>
  <si>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</si>
  <si>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</si>
  <si>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</si>
  <si>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</si>
  <si>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</si>
  <si>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</si>
  <si>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</si>
  <si>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</si>
  <si>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</si>
  <si>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</si>
  <si>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</si>
  <si>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</si>
  <si>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</si>
  <si>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</si>
  <si>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</si>
  <si>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</si>
  <si>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</si>
  <si>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</si>
  <si>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</si>
  <si>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</si>
  <si>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</si>
  <si>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</si>
  <si>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</si>
  <si>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</si>
  <si>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</si>
  <si>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</si>
  <si>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</si>
  <si>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</si>
  <si>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</si>
  <si>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</si>
  <si>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</si>
  <si>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</si>
  <si>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</si>
  <si>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</si>
  <si>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</si>
  <si>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</si>
  <si>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</si>
  <si>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</si>
  <si>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FY24 Rural Valuation</t>
  </si>
  <si>
    <t>FY24 County Funding for Libraries</t>
  </si>
  <si>
    <t>Cents Per Thousand</t>
  </si>
  <si>
    <t>Per Capita</t>
  </si>
  <si>
    <t>County Name</t>
  </si>
  <si>
    <t>Rural Popluation</t>
  </si>
  <si>
    <t>FY24 County Funding Rates, Cents Per Thousand and Per Capita</t>
  </si>
  <si>
    <t>Average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</si>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</sst>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000_);[Red]\(&quot;$&quot;#,##0.00000\)"/>
    <numFmt numFmtId="167" formatCode="&quot;$&quot;#,##0.00"/>
    <numFmt numFmtId="169" formatCode="&quot;$&quot;#,##0"/>
    <numFmt numFmtId="172" formatCode="&quot;$&quot;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3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6" fontId="4" fillId="0" borderId="1" xfId="0" applyNumberFormat="1" applyFont="1" applyBorder="1"/>
    <xf numFmtId="164" fontId="3" fillId="0" borderId="1" xfId="0" applyNumberFormat="1" applyFont="1" applyBorder="1"/>
    <xf numFmtId="8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9" fontId="3" fillId="0" borderId="1" xfId="0" applyNumberFormat="1" applyFont="1" applyBorder="1"/>
    <xf numFmtId="0" fontId="0" fillId="0" borderId="1" xfId="0" applyBorder="1"/>
    <xf numFmtId="169" fontId="0" fillId="0" borderId="1" xfId="0" applyNumberFormat="1" applyBorder="1"/>
    <xf numFmtId="0" fontId="2" fillId="2" borderId="1" xfId="0" applyFont="1" applyFill="1" applyBorder="1"/>
    <xf numFmtId="169" fontId="1" fillId="2" borderId="1" xfId="0" applyNumberFormat="1" applyFont="1" applyFill="1" applyBorder="1"/>
    <xf numFmtId="3" fontId="1" fillId="2" borderId="1" xfId="0" applyNumberFormat="1" applyFont="1" applyFill="1" applyBorder="1"/>
    <xf numFmtId="172" fontId="1" fillId="2" borderId="1" xfId="0" applyNumberFormat="1" applyFont="1" applyFill="1" applyBorder="1"/>
    <xf numFmtId="167" fontId="1" fillId="2" borderId="1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4E16-376B-488B-BAD0-432F08AC7985}">
  <dimension ref="A1:F104"/>
  <sheetViews>
    <sheetView tabSelected="1" workbookViewId="0">
      <selection activeCell="I99" sqref="I99"/>
    </sheetView>
  </sheetViews>
  <sheetFormatPr defaultRowHeight="15" x14ac:dyDescent="0.25"/>
  <cols>
    <col min="1" max="1" width="16.7109375" customWidth="1"/>
    <col min="2" max="2" width="18.7109375" customWidth="1"/>
    <col min="3" max="3" width="21.85546875" customWidth="1"/>
    <col min="4" max="4" width="13.85546875" customWidth="1"/>
    <col min="5" max="5" width="14.140625" customWidth="1"/>
    <col min="6" max="6" width="11" customWidth="1"/>
  </cols>
  <sheetData>
    <row r="1" spans="1:6" ht="18.75" x14ac:dyDescent="0.3">
      <c r="A1" s="8" t="s">
        <v>105</v>
      </c>
      <c r="B1" s="8"/>
      <c r="C1" s="8"/>
      <c r="D1" s="8"/>
      <c r="E1" s="8"/>
      <c r="F1" s="8"/>
    </row>
    <row r="2" spans="1:6" s="3" customFormat="1" ht="31.5" customHeight="1" x14ac:dyDescent="0.25">
      <c r="A2" s="7" t="s">
        <v>103</v>
      </c>
      <c r="B2" s="7" t="s">
        <v>99</v>
      </c>
      <c r="C2" s="7" t="s">
        <v>100</v>
      </c>
      <c r="D2" s="7" t="s">
        <v>104</v>
      </c>
      <c r="E2" s="7" t="s">
        <v>101</v>
      </c>
      <c r="F2" s="7" t="s">
        <v>102</v>
      </c>
    </row>
    <row r="3" spans="1:6" x14ac:dyDescent="0.25">
      <c r="A3" s="1" t="s">
        <v>0</v>
      </c>
      <c r="B3" s="9">
        <v>554253730</v>
      </c>
      <c r="C3" s="4">
        <v>45681</v>
      </c>
      <c r="D3" s="2">
        <v>2727</v>
      </c>
      <c r="E3" s="5">
        <f>C3/B3*1000</f>
        <v>8.2418931127445902E-2</v>
      </c>
      <c r="F3" s="6">
        <f>SUM(C3/D3)</f>
        <v>16.751375137513751</v>
      </c>
    </row>
    <row r="4" spans="1:6" x14ac:dyDescent="0.25">
      <c r="A4" s="1" t="s">
        <v>1</v>
      </c>
      <c r="B4" s="9">
        <v>453419930</v>
      </c>
      <c r="C4" s="4">
        <v>38514</v>
      </c>
      <c r="D4" s="2">
        <v>1839</v>
      </c>
      <c r="E4" s="5">
        <f t="shared" ref="E4:E67" si="0">C4/B4*1000</f>
        <v>8.4941127312158513E-2</v>
      </c>
      <c r="F4" s="6">
        <f t="shared" ref="F4:F67" si="1">SUM(C4/D4)</f>
        <v>20.94290375203915</v>
      </c>
    </row>
    <row r="5" spans="1:6" x14ac:dyDescent="0.25">
      <c r="A5" s="1" t="s">
        <v>2</v>
      </c>
      <c r="B5" s="9">
        <v>658049005</v>
      </c>
      <c r="C5" s="4">
        <v>138423</v>
      </c>
      <c r="D5" s="2">
        <v>6235</v>
      </c>
      <c r="E5" s="5">
        <f t="shared" si="0"/>
        <v>0.21035363468105236</v>
      </c>
      <c r="F5" s="6">
        <f t="shared" si="1"/>
        <v>22.200962309542902</v>
      </c>
    </row>
    <row r="6" spans="1:6" x14ac:dyDescent="0.25">
      <c r="A6" s="1" t="s">
        <v>3</v>
      </c>
      <c r="B6" s="9">
        <v>367225639</v>
      </c>
      <c r="C6" s="4">
        <v>24788</v>
      </c>
      <c r="D6" s="2">
        <v>4617</v>
      </c>
      <c r="E6" s="5">
        <f t="shared" si="0"/>
        <v>6.7500733520406517E-2</v>
      </c>
      <c r="F6" s="6">
        <f t="shared" si="1"/>
        <v>5.3688542343513106</v>
      </c>
    </row>
    <row r="7" spans="1:6" x14ac:dyDescent="0.25">
      <c r="A7" s="1" t="s">
        <v>4</v>
      </c>
      <c r="B7" s="9">
        <v>444063135</v>
      </c>
      <c r="C7" s="4">
        <v>51000</v>
      </c>
      <c r="D7" s="2">
        <v>2339</v>
      </c>
      <c r="E7" s="5">
        <f t="shared" si="0"/>
        <v>0.11484853386895086</v>
      </c>
      <c r="F7" s="6">
        <f t="shared" si="1"/>
        <v>21.804189824711415</v>
      </c>
    </row>
    <row r="8" spans="1:6" x14ac:dyDescent="0.25">
      <c r="A8" s="1" t="s">
        <v>5</v>
      </c>
      <c r="B8" s="9">
        <v>1120571108</v>
      </c>
      <c r="C8" s="4">
        <v>145800</v>
      </c>
      <c r="D8" s="2">
        <v>8735</v>
      </c>
      <c r="E8" s="5">
        <f t="shared" si="0"/>
        <v>0.13011222488167168</v>
      </c>
      <c r="F8" s="6">
        <f t="shared" si="1"/>
        <v>16.691471093302805</v>
      </c>
    </row>
    <row r="9" spans="1:6" x14ac:dyDescent="0.25">
      <c r="A9" s="1" t="s">
        <v>6</v>
      </c>
      <c r="B9" s="9">
        <v>963593387</v>
      </c>
      <c r="C9" s="4">
        <v>180200</v>
      </c>
      <c r="D9" s="2">
        <v>9954</v>
      </c>
      <c r="E9" s="5">
        <f t="shared" si="0"/>
        <v>0.18700834027205709</v>
      </c>
      <c r="F9" s="6">
        <f t="shared" si="1"/>
        <v>18.10327506530038</v>
      </c>
    </row>
    <row r="10" spans="1:6" x14ac:dyDescent="0.25">
      <c r="A10" s="1" t="s">
        <v>7</v>
      </c>
      <c r="B10" s="9">
        <v>1204977747</v>
      </c>
      <c r="C10" s="4">
        <v>116500</v>
      </c>
      <c r="D10" s="2">
        <v>8423</v>
      </c>
      <c r="E10" s="5">
        <f t="shared" si="0"/>
        <v>9.6682283378300427E-2</v>
      </c>
      <c r="F10" s="6">
        <f t="shared" si="1"/>
        <v>13.831176540425027</v>
      </c>
    </row>
    <row r="11" spans="1:6" x14ac:dyDescent="0.25">
      <c r="A11" s="1" t="s">
        <v>8</v>
      </c>
      <c r="B11" s="9">
        <v>703742066</v>
      </c>
      <c r="C11" s="4">
        <v>232347</v>
      </c>
      <c r="D11" s="2">
        <v>7102</v>
      </c>
      <c r="E11" s="5">
        <f t="shared" si="0"/>
        <v>0.33015931720642661</v>
      </c>
      <c r="F11" s="6">
        <f t="shared" si="1"/>
        <v>32.715713883413123</v>
      </c>
    </row>
    <row r="12" spans="1:6" x14ac:dyDescent="0.25">
      <c r="A12" s="1" t="s">
        <v>9</v>
      </c>
      <c r="B12" s="9">
        <v>854888042</v>
      </c>
      <c r="C12" s="4">
        <v>132438</v>
      </c>
      <c r="D12" s="2">
        <v>8042</v>
      </c>
      <c r="E12" s="5">
        <f t="shared" si="0"/>
        <v>0.15491853142566242</v>
      </c>
      <c r="F12" s="6">
        <f t="shared" si="1"/>
        <v>16.468291469783637</v>
      </c>
    </row>
    <row r="13" spans="1:6" x14ac:dyDescent="0.25">
      <c r="A13" s="1" t="s">
        <v>10</v>
      </c>
      <c r="B13" s="9">
        <v>850008647</v>
      </c>
      <c r="C13" s="4">
        <v>83471</v>
      </c>
      <c r="D13" s="2">
        <v>3765</v>
      </c>
      <c r="E13" s="5">
        <f t="shared" si="0"/>
        <v>9.8200177485959148E-2</v>
      </c>
      <c r="F13" s="6">
        <f t="shared" si="1"/>
        <v>22.170252324037186</v>
      </c>
    </row>
    <row r="14" spans="1:6" x14ac:dyDescent="0.25">
      <c r="A14" s="1" t="s">
        <v>11</v>
      </c>
      <c r="B14" s="9">
        <v>737536734</v>
      </c>
      <c r="C14" s="4">
        <v>88000</v>
      </c>
      <c r="D14" s="2">
        <v>5304</v>
      </c>
      <c r="E14" s="5">
        <f t="shared" si="0"/>
        <v>0.11931609090537855</v>
      </c>
      <c r="F14" s="6">
        <f t="shared" si="1"/>
        <v>16.591251885369534</v>
      </c>
    </row>
    <row r="15" spans="1:6" x14ac:dyDescent="0.25">
      <c r="A15" s="1" t="s">
        <v>12</v>
      </c>
      <c r="B15" s="9">
        <v>745443455</v>
      </c>
      <c r="C15" s="4">
        <v>171056</v>
      </c>
      <c r="D15" s="2">
        <v>2651</v>
      </c>
      <c r="E15" s="5">
        <f t="shared" si="0"/>
        <v>0.22946877976143745</v>
      </c>
      <c r="F15" s="6">
        <f t="shared" si="1"/>
        <v>64.525084873632593</v>
      </c>
    </row>
    <row r="16" spans="1:6" x14ac:dyDescent="0.25">
      <c r="A16" s="1" t="s">
        <v>13</v>
      </c>
      <c r="B16" s="9">
        <v>904495971</v>
      </c>
      <c r="C16" s="4">
        <v>88296</v>
      </c>
      <c r="D16" s="2">
        <v>4255</v>
      </c>
      <c r="E16" s="5">
        <f t="shared" si="0"/>
        <v>9.7619008631272278E-2</v>
      </c>
      <c r="F16" s="6">
        <f t="shared" si="1"/>
        <v>20.75111633372503</v>
      </c>
    </row>
    <row r="17" spans="1:6" x14ac:dyDescent="0.25">
      <c r="A17" s="1" t="s">
        <v>14</v>
      </c>
      <c r="B17" s="9">
        <v>801918178</v>
      </c>
      <c r="C17" s="4">
        <v>122400</v>
      </c>
      <c r="D17" s="2">
        <v>3210</v>
      </c>
      <c r="E17" s="5">
        <f t="shared" si="0"/>
        <v>0.15263402596168607</v>
      </c>
      <c r="F17" s="6">
        <f t="shared" si="1"/>
        <v>38.13084112149533</v>
      </c>
    </row>
    <row r="18" spans="1:6" x14ac:dyDescent="0.25">
      <c r="A18" s="1" t="s">
        <v>15</v>
      </c>
      <c r="B18" s="9">
        <v>945184135</v>
      </c>
      <c r="C18" s="4">
        <v>145500</v>
      </c>
      <c r="D18" s="2">
        <v>7414</v>
      </c>
      <c r="E18" s="5">
        <f t="shared" si="0"/>
        <v>0.1539382588134533</v>
      </c>
      <c r="F18" s="6">
        <f t="shared" si="1"/>
        <v>19.625033719989208</v>
      </c>
    </row>
    <row r="19" spans="1:6" x14ac:dyDescent="0.25">
      <c r="A19" s="1" t="s">
        <v>16</v>
      </c>
      <c r="B19" s="9">
        <v>1038307926</v>
      </c>
      <c r="C19" s="4">
        <v>219624</v>
      </c>
      <c r="D19" s="2">
        <v>4964</v>
      </c>
      <c r="E19" s="5">
        <f t="shared" si="0"/>
        <v>0.21152106663201953</v>
      </c>
      <c r="F19" s="6">
        <f t="shared" si="1"/>
        <v>44.2433521353747</v>
      </c>
    </row>
    <row r="20" spans="1:6" x14ac:dyDescent="0.25">
      <c r="A20" s="1" t="s">
        <v>17</v>
      </c>
      <c r="B20" s="9">
        <v>798417671</v>
      </c>
      <c r="C20" s="4">
        <v>63250</v>
      </c>
      <c r="D20" s="2">
        <v>3430</v>
      </c>
      <c r="E20" s="5">
        <f t="shared" si="0"/>
        <v>7.9219188524197875E-2</v>
      </c>
      <c r="F20" s="6">
        <f t="shared" si="1"/>
        <v>18.440233236151602</v>
      </c>
    </row>
    <row r="21" spans="1:6" x14ac:dyDescent="0.25">
      <c r="A21" s="1" t="s">
        <v>18</v>
      </c>
      <c r="B21" s="9">
        <v>692906716</v>
      </c>
      <c r="C21" s="4">
        <v>124338</v>
      </c>
      <c r="D21" s="2">
        <v>4955</v>
      </c>
      <c r="E21" s="5">
        <f t="shared" si="0"/>
        <v>0.17944406819690864</v>
      </c>
      <c r="F21" s="6">
        <f t="shared" si="1"/>
        <v>25.093440968718465</v>
      </c>
    </row>
    <row r="22" spans="1:6" x14ac:dyDescent="0.25">
      <c r="A22" s="1" t="s">
        <v>19</v>
      </c>
      <c r="B22" s="9">
        <v>290679099</v>
      </c>
      <c r="C22" s="4">
        <v>19621</v>
      </c>
      <c r="D22" s="2">
        <v>3503</v>
      </c>
      <c r="E22" s="5">
        <f t="shared" si="0"/>
        <v>6.7500553247552206E-2</v>
      </c>
      <c r="F22" s="6">
        <f t="shared" si="1"/>
        <v>5.6011989723094491</v>
      </c>
    </row>
    <row r="23" spans="1:6" x14ac:dyDescent="0.25">
      <c r="A23" s="1" t="s">
        <v>20</v>
      </c>
      <c r="B23" s="9">
        <v>633193671</v>
      </c>
      <c r="C23" s="4">
        <v>57114</v>
      </c>
      <c r="D23" s="2">
        <v>3119</v>
      </c>
      <c r="E23" s="5">
        <f t="shared" si="0"/>
        <v>9.019989083245275E-2</v>
      </c>
      <c r="F23" s="6">
        <f t="shared" si="1"/>
        <v>18.311638345623596</v>
      </c>
    </row>
    <row r="24" spans="1:6" x14ac:dyDescent="0.25">
      <c r="A24" s="1" t="s">
        <v>21</v>
      </c>
      <c r="B24" s="9">
        <v>821019430</v>
      </c>
      <c r="C24" s="4">
        <v>168415</v>
      </c>
      <c r="D24" s="2">
        <v>7710</v>
      </c>
      <c r="E24" s="5">
        <f t="shared" si="0"/>
        <v>0.20512912830820582</v>
      </c>
      <c r="F24" s="6">
        <f t="shared" si="1"/>
        <v>21.843709468223086</v>
      </c>
    </row>
    <row r="25" spans="1:6" x14ac:dyDescent="0.25">
      <c r="A25" s="1" t="s">
        <v>22</v>
      </c>
      <c r="B25" s="9">
        <v>1060622122</v>
      </c>
      <c r="C25" s="4">
        <v>104000</v>
      </c>
      <c r="D25" s="2">
        <v>7975</v>
      </c>
      <c r="E25" s="5">
        <f t="shared" si="0"/>
        <v>9.8055657941481258E-2</v>
      </c>
      <c r="F25" s="6">
        <f t="shared" si="1"/>
        <v>13.040752351097179</v>
      </c>
    </row>
    <row r="26" spans="1:6" x14ac:dyDescent="0.25">
      <c r="A26" s="1" t="s">
        <v>23</v>
      </c>
      <c r="B26" s="9">
        <v>920934139</v>
      </c>
      <c r="C26" s="4">
        <v>61600</v>
      </c>
      <c r="D26" s="2">
        <v>4056</v>
      </c>
      <c r="E26" s="5">
        <f t="shared" si="0"/>
        <v>6.6888605157898268E-2</v>
      </c>
      <c r="F26" s="6">
        <f t="shared" si="1"/>
        <v>15.187376725838265</v>
      </c>
    </row>
    <row r="27" spans="1:6" x14ac:dyDescent="0.25">
      <c r="A27" s="1" t="s">
        <v>24</v>
      </c>
      <c r="B27" s="9">
        <v>1606633701</v>
      </c>
      <c r="C27" s="4">
        <v>155000</v>
      </c>
      <c r="D27" s="2">
        <v>10800</v>
      </c>
      <c r="E27" s="5">
        <f t="shared" si="0"/>
        <v>9.6475008524671807E-2</v>
      </c>
      <c r="F27" s="6">
        <f t="shared" si="1"/>
        <v>14.351851851851851</v>
      </c>
    </row>
    <row r="28" spans="1:6" x14ac:dyDescent="0.25">
      <c r="A28" s="1" t="s">
        <v>25</v>
      </c>
      <c r="B28" s="9">
        <v>404039834</v>
      </c>
      <c r="C28" s="4">
        <v>40000</v>
      </c>
      <c r="D28" s="2">
        <v>5884</v>
      </c>
      <c r="E28" s="5">
        <f t="shared" si="0"/>
        <v>9.9000139674347065E-2</v>
      </c>
      <c r="F28" s="6">
        <f t="shared" si="1"/>
        <v>6.7980965329707681</v>
      </c>
    </row>
    <row r="29" spans="1:6" x14ac:dyDescent="0.25">
      <c r="A29" s="1" t="s">
        <v>26</v>
      </c>
      <c r="B29" s="9">
        <v>233733871</v>
      </c>
      <c r="C29" s="4">
        <v>16865</v>
      </c>
      <c r="D29" s="2">
        <v>2773</v>
      </c>
      <c r="E29" s="5">
        <f t="shared" si="0"/>
        <v>7.2154711372576383E-2</v>
      </c>
      <c r="F29" s="6">
        <f t="shared" si="1"/>
        <v>6.0818608005769921</v>
      </c>
    </row>
    <row r="30" spans="1:6" x14ac:dyDescent="0.25">
      <c r="A30" s="1" t="s">
        <v>27</v>
      </c>
      <c r="B30" s="9">
        <v>1039343869</v>
      </c>
      <c r="C30" s="4">
        <v>99160</v>
      </c>
      <c r="D30" s="2">
        <v>8356</v>
      </c>
      <c r="E30" s="5">
        <f t="shared" si="0"/>
        <v>9.540634525068814E-2</v>
      </c>
      <c r="F30" s="6">
        <f t="shared" si="1"/>
        <v>11.86692197223552</v>
      </c>
    </row>
    <row r="31" spans="1:6" x14ac:dyDescent="0.25">
      <c r="A31" s="1" t="s">
        <v>28</v>
      </c>
      <c r="B31" s="9">
        <v>725014947</v>
      </c>
      <c r="C31" s="4">
        <v>161088</v>
      </c>
      <c r="D31" s="2">
        <v>8753</v>
      </c>
      <c r="E31" s="5">
        <f t="shared" si="0"/>
        <v>0.2221857641232878</v>
      </c>
      <c r="F31" s="6">
        <f t="shared" si="1"/>
        <v>18.403747286644577</v>
      </c>
    </row>
    <row r="32" spans="1:6" x14ac:dyDescent="0.25">
      <c r="A32" s="1" t="s">
        <v>29</v>
      </c>
      <c r="B32" s="9">
        <v>1299735341</v>
      </c>
      <c r="C32" s="4">
        <v>89700</v>
      </c>
      <c r="D32" s="2">
        <v>4258</v>
      </c>
      <c r="E32" s="5">
        <f t="shared" si="0"/>
        <v>6.9014050145767322E-2</v>
      </c>
      <c r="F32" s="6">
        <f t="shared" si="1"/>
        <v>21.066228276186003</v>
      </c>
    </row>
    <row r="33" spans="1:6" x14ac:dyDescent="0.25">
      <c r="A33" s="1" t="s">
        <v>30</v>
      </c>
      <c r="B33" s="9">
        <v>1616661354</v>
      </c>
      <c r="C33" s="4">
        <v>670439</v>
      </c>
      <c r="D33" s="2">
        <v>19441</v>
      </c>
      <c r="E33" s="5">
        <f t="shared" si="0"/>
        <v>0.41470589888301368</v>
      </c>
      <c r="F33" s="6">
        <f t="shared" si="1"/>
        <v>34.485828918265518</v>
      </c>
    </row>
    <row r="34" spans="1:6" x14ac:dyDescent="0.25">
      <c r="A34" s="1" t="s">
        <v>31</v>
      </c>
      <c r="B34" s="9">
        <v>438114757</v>
      </c>
      <c r="C34" s="4">
        <v>29742</v>
      </c>
      <c r="D34" s="2">
        <v>1951</v>
      </c>
      <c r="E34" s="5">
        <f t="shared" si="0"/>
        <v>6.788632321736654E-2</v>
      </c>
      <c r="F34" s="6">
        <f t="shared" si="1"/>
        <v>15.244490005125577</v>
      </c>
    </row>
    <row r="35" spans="1:6" x14ac:dyDescent="0.25">
      <c r="A35" s="1" t="s">
        <v>32</v>
      </c>
      <c r="B35" s="9">
        <v>895384882</v>
      </c>
      <c r="C35" s="4">
        <v>104030</v>
      </c>
      <c r="D35" s="2">
        <v>6020</v>
      </c>
      <c r="E35" s="5">
        <f t="shared" si="0"/>
        <v>0.1161846733078971</v>
      </c>
      <c r="F35" s="6">
        <f t="shared" si="1"/>
        <v>17.280730897009967</v>
      </c>
    </row>
    <row r="36" spans="1:6" x14ac:dyDescent="0.25">
      <c r="A36" s="1" t="s">
        <v>33</v>
      </c>
      <c r="B36" s="9">
        <v>636967392</v>
      </c>
      <c r="C36" s="4">
        <v>93803</v>
      </c>
      <c r="D36" s="2">
        <v>5110</v>
      </c>
      <c r="E36" s="5">
        <f t="shared" si="0"/>
        <v>0.14726499531706011</v>
      </c>
      <c r="F36" s="6">
        <f t="shared" si="1"/>
        <v>18.356751467710371</v>
      </c>
    </row>
    <row r="37" spans="1:6" x14ac:dyDescent="0.25">
      <c r="A37" s="1" t="s">
        <v>34</v>
      </c>
      <c r="B37" s="9">
        <v>841526120</v>
      </c>
      <c r="C37" s="4">
        <v>173250</v>
      </c>
      <c r="D37" s="2">
        <v>3315</v>
      </c>
      <c r="E37" s="5">
        <f t="shared" si="0"/>
        <v>0.20587596259044222</v>
      </c>
      <c r="F37" s="6">
        <f t="shared" si="1"/>
        <v>52.262443438914026</v>
      </c>
    </row>
    <row r="38" spans="1:6" x14ac:dyDescent="0.25">
      <c r="A38" s="1" t="s">
        <v>35</v>
      </c>
      <c r="B38" s="9">
        <v>513230271</v>
      </c>
      <c r="C38" s="4">
        <v>41058</v>
      </c>
      <c r="D38" s="2">
        <v>2587</v>
      </c>
      <c r="E38" s="5">
        <f t="shared" si="0"/>
        <v>7.999917838049736E-2</v>
      </c>
      <c r="F38" s="6">
        <f t="shared" si="1"/>
        <v>15.870892926169308</v>
      </c>
    </row>
    <row r="39" spans="1:6" x14ac:dyDescent="0.25">
      <c r="A39" s="1" t="s">
        <v>36</v>
      </c>
      <c r="B39" s="9">
        <v>640846210</v>
      </c>
      <c r="C39" s="4">
        <v>89540</v>
      </c>
      <c r="D39" s="2">
        <v>2504</v>
      </c>
      <c r="E39" s="5">
        <f t="shared" si="0"/>
        <v>0.13972150978313502</v>
      </c>
      <c r="F39" s="6">
        <f t="shared" si="1"/>
        <v>35.758785942492011</v>
      </c>
    </row>
    <row r="40" spans="1:6" x14ac:dyDescent="0.25">
      <c r="A40" s="1" t="s">
        <v>37</v>
      </c>
      <c r="B40" s="9">
        <v>805692329</v>
      </c>
      <c r="C40" s="4">
        <v>166038</v>
      </c>
      <c r="D40" s="2">
        <v>4035</v>
      </c>
      <c r="E40" s="5">
        <f t="shared" si="0"/>
        <v>0.20608114788194787</v>
      </c>
      <c r="F40" s="6">
        <f t="shared" si="1"/>
        <v>41.149442379182155</v>
      </c>
    </row>
    <row r="41" spans="1:6" x14ac:dyDescent="0.25">
      <c r="A41" s="1" t="s">
        <v>38</v>
      </c>
      <c r="B41" s="9">
        <v>804053342</v>
      </c>
      <c r="C41" s="4">
        <v>132628</v>
      </c>
      <c r="D41" s="2">
        <v>5049</v>
      </c>
      <c r="E41" s="5">
        <f t="shared" si="0"/>
        <v>0.16494925531943128</v>
      </c>
      <c r="F41" s="6">
        <f t="shared" si="1"/>
        <v>26.268171915230738</v>
      </c>
    </row>
    <row r="42" spans="1:6" x14ac:dyDescent="0.25">
      <c r="A42" s="1" t="s">
        <v>39</v>
      </c>
      <c r="B42" s="9">
        <v>779158173</v>
      </c>
      <c r="C42" s="4">
        <v>89803</v>
      </c>
      <c r="D42" s="2">
        <v>3625</v>
      </c>
      <c r="E42" s="5">
        <f t="shared" si="0"/>
        <v>0.11525644357195237</v>
      </c>
      <c r="F42" s="6">
        <f t="shared" si="1"/>
        <v>24.773241379310345</v>
      </c>
    </row>
    <row r="43" spans="1:6" x14ac:dyDescent="0.25">
      <c r="A43" s="1" t="s">
        <v>40</v>
      </c>
      <c r="B43" s="9">
        <v>781599182</v>
      </c>
      <c r="C43" s="4">
        <v>140000</v>
      </c>
      <c r="D43" s="2">
        <v>3382</v>
      </c>
      <c r="E43" s="5">
        <f t="shared" si="0"/>
        <v>0.17911994181181218</v>
      </c>
      <c r="F43" s="6">
        <f t="shared" si="1"/>
        <v>41.395623891188649</v>
      </c>
    </row>
    <row r="44" spans="1:6" x14ac:dyDescent="0.25">
      <c r="A44" s="1" t="s">
        <v>41</v>
      </c>
      <c r="B44" s="9">
        <v>763869644</v>
      </c>
      <c r="C44" s="4">
        <v>143000</v>
      </c>
      <c r="D44" s="2">
        <v>4251</v>
      </c>
      <c r="E44" s="5">
        <f t="shared" si="0"/>
        <v>0.18720471630628116</v>
      </c>
      <c r="F44" s="6">
        <f t="shared" si="1"/>
        <v>33.63914373088685</v>
      </c>
    </row>
    <row r="45" spans="1:6" x14ac:dyDescent="0.25">
      <c r="A45" s="1" t="s">
        <v>42</v>
      </c>
      <c r="B45" s="9">
        <v>887420609</v>
      </c>
      <c r="C45" s="4">
        <v>59900</v>
      </c>
      <c r="D45" s="2">
        <v>6330</v>
      </c>
      <c r="E45" s="5">
        <f t="shared" si="0"/>
        <v>6.7498995845384963E-2</v>
      </c>
      <c r="F45" s="6">
        <f t="shared" si="1"/>
        <v>9.4628751974723535</v>
      </c>
    </row>
    <row r="46" spans="1:6" x14ac:dyDescent="0.25">
      <c r="A46" s="1" t="s">
        <v>43</v>
      </c>
      <c r="B46" s="9">
        <v>497077214</v>
      </c>
      <c r="C46" s="4">
        <v>65000</v>
      </c>
      <c r="D46" s="2">
        <v>6319</v>
      </c>
      <c r="E46" s="5">
        <f t="shared" si="0"/>
        <v>0.13076439267240281</v>
      </c>
      <c r="F46" s="6">
        <f t="shared" si="1"/>
        <v>10.286437727488527</v>
      </c>
    </row>
    <row r="47" spans="1:6" x14ac:dyDescent="0.25">
      <c r="A47" s="1" t="s">
        <v>44</v>
      </c>
      <c r="B47" s="9">
        <v>535866713</v>
      </c>
      <c r="C47" s="4">
        <v>96582</v>
      </c>
      <c r="D47" s="2">
        <v>3885</v>
      </c>
      <c r="E47" s="5">
        <f t="shared" si="0"/>
        <v>0.18023511753378865</v>
      </c>
      <c r="F47" s="6">
        <f t="shared" si="1"/>
        <v>24.860231660231662</v>
      </c>
    </row>
    <row r="48" spans="1:6" x14ac:dyDescent="0.25">
      <c r="A48" s="1" t="s">
        <v>45</v>
      </c>
      <c r="B48" s="9">
        <v>540228443</v>
      </c>
      <c r="C48" s="4">
        <v>107285</v>
      </c>
      <c r="D48" s="2">
        <v>2359</v>
      </c>
      <c r="E48" s="5">
        <f t="shared" si="0"/>
        <v>0.19859191308814519</v>
      </c>
      <c r="F48" s="6">
        <f t="shared" si="1"/>
        <v>45.479016532428993</v>
      </c>
    </row>
    <row r="49" spans="1:6" x14ac:dyDescent="0.25">
      <c r="A49" s="1" t="s">
        <v>46</v>
      </c>
      <c r="B49" s="9">
        <v>538571464</v>
      </c>
      <c r="C49" s="4">
        <v>36500</v>
      </c>
      <c r="D49" s="2">
        <v>2096</v>
      </c>
      <c r="E49" s="5">
        <f t="shared" si="0"/>
        <v>6.7771878830921506E-2</v>
      </c>
      <c r="F49" s="6">
        <f t="shared" si="1"/>
        <v>17.414122137404579</v>
      </c>
    </row>
    <row r="50" spans="1:6" x14ac:dyDescent="0.25">
      <c r="A50" s="1" t="s">
        <v>47</v>
      </c>
      <c r="B50" s="9">
        <v>884724353</v>
      </c>
      <c r="C50" s="4">
        <v>90530</v>
      </c>
      <c r="D50" s="2">
        <v>8477</v>
      </c>
      <c r="E50" s="5">
        <f t="shared" si="0"/>
        <v>0.1023256562261715</v>
      </c>
      <c r="F50" s="6">
        <f t="shared" si="1"/>
        <v>10.679485667099209</v>
      </c>
    </row>
    <row r="51" spans="1:6" x14ac:dyDescent="0.25">
      <c r="A51" s="1" t="s">
        <v>48</v>
      </c>
      <c r="B51" s="9">
        <v>799292907</v>
      </c>
      <c r="C51" s="4">
        <v>107930</v>
      </c>
      <c r="D51" s="2">
        <v>7910</v>
      </c>
      <c r="E51" s="5">
        <f t="shared" si="0"/>
        <v>0.13503185009497401</v>
      </c>
      <c r="F51" s="6">
        <f t="shared" si="1"/>
        <v>13.644753476611884</v>
      </c>
    </row>
    <row r="52" spans="1:6" x14ac:dyDescent="0.25">
      <c r="A52" s="1" t="s">
        <v>49</v>
      </c>
      <c r="B52" s="9">
        <v>1204805112</v>
      </c>
      <c r="C52" s="4">
        <v>127000</v>
      </c>
      <c r="D52" s="2">
        <v>12432</v>
      </c>
      <c r="E52" s="5">
        <f t="shared" si="0"/>
        <v>0.10541123932415718</v>
      </c>
      <c r="F52" s="6">
        <f t="shared" si="1"/>
        <v>10.215572715572716</v>
      </c>
    </row>
    <row r="53" spans="1:6" x14ac:dyDescent="0.25">
      <c r="A53" s="1" t="s">
        <v>50</v>
      </c>
      <c r="B53" s="9">
        <v>605280407</v>
      </c>
      <c r="C53" s="4">
        <v>42000</v>
      </c>
      <c r="D53" s="2">
        <v>4755</v>
      </c>
      <c r="E53" s="5">
        <f t="shared" si="0"/>
        <v>6.938932685458625E-2</v>
      </c>
      <c r="F53" s="6">
        <f t="shared" si="1"/>
        <v>8.8328075709779181</v>
      </c>
    </row>
    <row r="54" spans="1:6" x14ac:dyDescent="0.25">
      <c r="A54" s="1" t="s">
        <v>51</v>
      </c>
      <c r="B54" s="9">
        <v>1923126782</v>
      </c>
      <c r="C54" s="4">
        <v>1047474</v>
      </c>
      <c r="D54" s="2">
        <v>21784</v>
      </c>
      <c r="E54" s="5">
        <f t="shared" si="0"/>
        <v>0.54467235847584383</v>
      </c>
      <c r="F54" s="6">
        <f t="shared" si="1"/>
        <v>48.084557473374957</v>
      </c>
    </row>
    <row r="55" spans="1:6" x14ac:dyDescent="0.25">
      <c r="A55" s="1" t="s">
        <v>52</v>
      </c>
      <c r="B55" s="9">
        <v>881754181</v>
      </c>
      <c r="C55" s="4">
        <v>149427</v>
      </c>
      <c r="D55" s="2">
        <v>8622</v>
      </c>
      <c r="E55" s="5">
        <f t="shared" si="0"/>
        <v>0.16946559848520865</v>
      </c>
      <c r="F55" s="6">
        <f t="shared" si="1"/>
        <v>17.330897703549059</v>
      </c>
    </row>
    <row r="56" spans="1:6" x14ac:dyDescent="0.25">
      <c r="A56" s="1" t="s">
        <v>53</v>
      </c>
      <c r="B56" s="9">
        <v>583371885</v>
      </c>
      <c r="C56" s="4">
        <v>40000</v>
      </c>
      <c r="D56" s="2">
        <v>3790</v>
      </c>
      <c r="E56" s="5">
        <f t="shared" si="0"/>
        <v>6.8566897083153069E-2</v>
      </c>
      <c r="F56" s="6">
        <f t="shared" si="1"/>
        <v>10.554089709762533</v>
      </c>
    </row>
    <row r="57" spans="1:6" x14ac:dyDescent="0.25">
      <c r="A57" s="1" t="s">
        <v>54</v>
      </c>
      <c r="B57" s="9">
        <v>1290116882</v>
      </c>
      <c r="C57" s="4">
        <v>273245</v>
      </c>
      <c r="D57" s="2">
        <v>5207</v>
      </c>
      <c r="E57" s="5">
        <f t="shared" si="0"/>
        <v>0.21179863918717404</v>
      </c>
      <c r="F57" s="6">
        <f t="shared" si="1"/>
        <v>52.476473977338202</v>
      </c>
    </row>
    <row r="58" spans="1:6" x14ac:dyDescent="0.25">
      <c r="A58" s="1" t="s">
        <v>55</v>
      </c>
      <c r="B58" s="9">
        <v>935847115</v>
      </c>
      <c r="C58" s="4">
        <v>115450</v>
      </c>
      <c r="D58" s="2">
        <v>10460</v>
      </c>
      <c r="E58" s="5">
        <f t="shared" si="0"/>
        <v>0.12336416723366189</v>
      </c>
      <c r="F58" s="6">
        <f t="shared" si="1"/>
        <v>11.037284894837477</v>
      </c>
    </row>
    <row r="59" spans="1:6" x14ac:dyDescent="0.25">
      <c r="A59" s="1" t="s">
        <v>56</v>
      </c>
      <c r="B59" s="9">
        <v>1799942444</v>
      </c>
      <c r="C59" s="4">
        <v>485000</v>
      </c>
      <c r="D59" s="2">
        <v>19294</v>
      </c>
      <c r="E59" s="5">
        <f t="shared" si="0"/>
        <v>0.26945306035574546</v>
      </c>
      <c r="F59" s="6">
        <f t="shared" si="1"/>
        <v>25.137348398465843</v>
      </c>
    </row>
    <row r="60" spans="1:6" x14ac:dyDescent="0.25">
      <c r="A60" s="1" t="s">
        <v>57</v>
      </c>
      <c r="B60" s="9">
        <v>609138458</v>
      </c>
      <c r="C60" s="4">
        <v>55532</v>
      </c>
      <c r="D60" s="2">
        <v>4518</v>
      </c>
      <c r="E60" s="5">
        <f t="shared" si="0"/>
        <v>9.1164823482545579E-2</v>
      </c>
      <c r="F60" s="6">
        <f t="shared" si="1"/>
        <v>12.2912793271359</v>
      </c>
    </row>
    <row r="61" spans="1:6" x14ac:dyDescent="0.25">
      <c r="A61" s="1" t="s">
        <v>58</v>
      </c>
      <c r="B61" s="9">
        <v>281485248</v>
      </c>
      <c r="C61" s="4">
        <v>19360</v>
      </c>
      <c r="D61" s="2">
        <v>3587</v>
      </c>
      <c r="E61" s="5">
        <f t="shared" si="0"/>
        <v>6.8778027046021248E-2</v>
      </c>
      <c r="F61" s="6">
        <f t="shared" si="1"/>
        <v>5.3972679119040983</v>
      </c>
    </row>
    <row r="62" spans="1:6" x14ac:dyDescent="0.25">
      <c r="A62" s="1" t="s">
        <v>59</v>
      </c>
      <c r="B62" s="9">
        <v>846155502</v>
      </c>
      <c r="C62" s="4">
        <v>80000</v>
      </c>
      <c r="D62" s="2">
        <v>4832</v>
      </c>
      <c r="E62" s="5">
        <f t="shared" si="0"/>
        <v>9.4545269528957102E-2</v>
      </c>
      <c r="F62" s="6">
        <f t="shared" si="1"/>
        <v>16.556291390728475</v>
      </c>
    </row>
    <row r="63" spans="1:6" x14ac:dyDescent="0.25">
      <c r="A63" s="1" t="s">
        <v>60</v>
      </c>
      <c r="B63" s="9">
        <v>776273469</v>
      </c>
      <c r="C63" s="4">
        <v>146492</v>
      </c>
      <c r="D63" s="2">
        <v>8190</v>
      </c>
      <c r="E63" s="5">
        <f t="shared" si="0"/>
        <v>0.18871184685560854</v>
      </c>
      <c r="F63" s="6">
        <f t="shared" si="1"/>
        <v>17.886691086691087</v>
      </c>
    </row>
    <row r="64" spans="1:6" x14ac:dyDescent="0.25">
      <c r="A64" s="1" t="s">
        <v>61</v>
      </c>
      <c r="B64" s="9">
        <v>824497516</v>
      </c>
      <c r="C64" s="4">
        <v>130805</v>
      </c>
      <c r="D64" s="2">
        <v>6925</v>
      </c>
      <c r="E64" s="5">
        <f t="shared" si="0"/>
        <v>0.15864814321647999</v>
      </c>
      <c r="F64" s="6">
        <f t="shared" si="1"/>
        <v>18.888808664259926</v>
      </c>
    </row>
    <row r="65" spans="1:6" x14ac:dyDescent="0.25">
      <c r="A65" s="1" t="s">
        <v>62</v>
      </c>
      <c r="B65" s="9">
        <v>906363807</v>
      </c>
      <c r="C65" s="4">
        <v>95000</v>
      </c>
      <c r="D65" s="2">
        <v>11627</v>
      </c>
      <c r="E65" s="5">
        <f t="shared" si="0"/>
        <v>0.10481442359712406</v>
      </c>
      <c r="F65" s="6">
        <f t="shared" si="1"/>
        <v>8.1706373097101572</v>
      </c>
    </row>
    <row r="66" spans="1:6" x14ac:dyDescent="0.25">
      <c r="A66" s="1" t="s">
        <v>63</v>
      </c>
      <c r="B66" s="9">
        <v>965998110</v>
      </c>
      <c r="C66" s="4">
        <v>71820</v>
      </c>
      <c r="D66" s="2">
        <v>7182</v>
      </c>
      <c r="E66" s="5">
        <f t="shared" si="0"/>
        <v>7.434797155037913E-2</v>
      </c>
      <c r="F66" s="6">
        <f t="shared" si="1"/>
        <v>10</v>
      </c>
    </row>
    <row r="67" spans="1:6" x14ac:dyDescent="0.25">
      <c r="A67" s="1" t="s">
        <v>64</v>
      </c>
      <c r="B67" s="9">
        <v>881417521</v>
      </c>
      <c r="C67" s="4">
        <v>82012</v>
      </c>
      <c r="D67" s="2">
        <v>7239</v>
      </c>
      <c r="E67" s="5">
        <f t="shared" si="0"/>
        <v>9.3045574935876493E-2</v>
      </c>
      <c r="F67" s="6">
        <f t="shared" si="1"/>
        <v>11.329189114518581</v>
      </c>
    </row>
    <row r="68" spans="1:6" x14ac:dyDescent="0.25">
      <c r="A68" s="1" t="s">
        <v>65</v>
      </c>
      <c r="B68" s="9">
        <v>612104556</v>
      </c>
      <c r="C68" s="4">
        <v>165120</v>
      </c>
      <c r="D68" s="2">
        <v>4441</v>
      </c>
      <c r="E68" s="5">
        <f t="shared" ref="E68:E101" si="2">C68/B68*1000</f>
        <v>0.26975783529374681</v>
      </c>
      <c r="F68" s="6">
        <f t="shared" ref="F68:F101" si="3">SUM(C68/D68)</f>
        <v>37.180815131727087</v>
      </c>
    </row>
    <row r="69" spans="1:6" x14ac:dyDescent="0.25">
      <c r="A69" s="1" t="s">
        <v>66</v>
      </c>
      <c r="B69" s="9">
        <v>746046372</v>
      </c>
      <c r="C69" s="4">
        <v>50152</v>
      </c>
      <c r="D69" s="2">
        <v>2757</v>
      </c>
      <c r="E69" s="5">
        <f t="shared" si="2"/>
        <v>6.7223703354461178E-2</v>
      </c>
      <c r="F69" s="6">
        <f t="shared" si="3"/>
        <v>18.190787087413856</v>
      </c>
    </row>
    <row r="70" spans="1:6" x14ac:dyDescent="0.25">
      <c r="A70" s="1" t="s">
        <v>67</v>
      </c>
      <c r="B70" s="9">
        <v>452014218</v>
      </c>
      <c r="C70" s="4">
        <v>35775</v>
      </c>
      <c r="D70" s="2">
        <v>3273</v>
      </c>
      <c r="E70" s="5">
        <f t="shared" si="2"/>
        <v>7.9145740499693751E-2</v>
      </c>
      <c r="F70" s="6">
        <f t="shared" si="3"/>
        <v>10.930339138405133</v>
      </c>
    </row>
    <row r="71" spans="1:6" x14ac:dyDescent="0.25">
      <c r="A71" s="1" t="s">
        <v>68</v>
      </c>
      <c r="B71" s="9">
        <v>431961234</v>
      </c>
      <c r="C71" s="4">
        <v>37505</v>
      </c>
      <c r="D71" s="2">
        <v>2474</v>
      </c>
      <c r="E71" s="5">
        <f t="shared" si="2"/>
        <v>8.6824920960384147E-2</v>
      </c>
      <c r="F71" s="6">
        <f t="shared" si="3"/>
        <v>15.159660468876314</v>
      </c>
    </row>
    <row r="72" spans="1:6" x14ac:dyDescent="0.25">
      <c r="A72" s="1" t="s">
        <v>69</v>
      </c>
      <c r="B72" s="9">
        <v>1026030071</v>
      </c>
      <c r="C72" s="4">
        <v>220206</v>
      </c>
      <c r="D72" s="2">
        <v>10331</v>
      </c>
      <c r="E72" s="5">
        <f t="shared" si="2"/>
        <v>0.2146194407200761</v>
      </c>
      <c r="F72" s="6">
        <f t="shared" si="3"/>
        <v>21.315071145097281</v>
      </c>
    </row>
    <row r="73" spans="1:6" x14ac:dyDescent="0.25">
      <c r="A73" s="1" t="s">
        <v>70</v>
      </c>
      <c r="B73" s="9">
        <v>1095987580</v>
      </c>
      <c r="C73" s="4">
        <v>78342</v>
      </c>
      <c r="D73" s="2">
        <v>3164</v>
      </c>
      <c r="E73" s="5">
        <f t="shared" si="2"/>
        <v>7.1480737035359468E-2</v>
      </c>
      <c r="F73" s="6">
        <f t="shared" si="3"/>
        <v>24.760429835651074</v>
      </c>
    </row>
    <row r="74" spans="1:6" x14ac:dyDescent="0.25">
      <c r="A74" s="1" t="s">
        <v>71</v>
      </c>
      <c r="B74" s="9">
        <v>504951594</v>
      </c>
      <c r="C74" s="4">
        <v>62000</v>
      </c>
      <c r="D74" s="2">
        <v>2107</v>
      </c>
      <c r="E74" s="5">
        <f t="shared" si="2"/>
        <v>0.12278404650406947</v>
      </c>
      <c r="F74" s="6">
        <f t="shared" si="3"/>
        <v>29.425723777883245</v>
      </c>
    </row>
    <row r="75" spans="1:6" x14ac:dyDescent="0.25">
      <c r="A75" s="1" t="s">
        <v>72</v>
      </c>
      <c r="B75" s="9">
        <v>512376736</v>
      </c>
      <c r="C75" s="4">
        <v>39950</v>
      </c>
      <c r="D75" s="2">
        <v>3374</v>
      </c>
      <c r="E75" s="5">
        <f t="shared" si="2"/>
        <v>7.7969972469632193E-2</v>
      </c>
      <c r="F75" s="6">
        <f t="shared" si="3"/>
        <v>11.840545346769414</v>
      </c>
    </row>
    <row r="76" spans="1:6" x14ac:dyDescent="0.25">
      <c r="A76" s="1" t="s">
        <v>73</v>
      </c>
      <c r="B76" s="9">
        <v>606776771</v>
      </c>
      <c r="C76" s="4">
        <v>81000</v>
      </c>
      <c r="D76" s="2">
        <v>2416</v>
      </c>
      <c r="E76" s="5">
        <f t="shared" si="2"/>
        <v>0.1334922559189399</v>
      </c>
      <c r="F76" s="6">
        <f t="shared" si="3"/>
        <v>33.526490066225165</v>
      </c>
    </row>
    <row r="77" spans="1:6" x14ac:dyDescent="0.25">
      <c r="A77" s="1" t="s">
        <v>74</v>
      </c>
      <c r="B77" s="9">
        <v>1204195865</v>
      </c>
      <c r="C77" s="4">
        <v>130000</v>
      </c>
      <c r="D77" s="2">
        <v>8347</v>
      </c>
      <c r="E77" s="5">
        <f t="shared" si="2"/>
        <v>0.10795585982185714</v>
      </c>
      <c r="F77" s="6">
        <f t="shared" si="3"/>
        <v>15.574457889061938</v>
      </c>
    </row>
    <row r="78" spans="1:6" x14ac:dyDescent="0.25">
      <c r="A78" s="1" t="s">
        <v>75</v>
      </c>
      <c r="B78" s="9">
        <v>781001591</v>
      </c>
      <c r="C78" s="4">
        <v>106840</v>
      </c>
      <c r="D78" s="2">
        <v>2199</v>
      </c>
      <c r="E78" s="5">
        <f t="shared" si="2"/>
        <v>0.13679869699522801</v>
      </c>
      <c r="F78" s="6">
        <f t="shared" si="3"/>
        <v>48.585720782173716</v>
      </c>
    </row>
    <row r="79" spans="1:6" x14ac:dyDescent="0.25">
      <c r="A79" s="1" t="s">
        <v>76</v>
      </c>
      <c r="B79" s="9">
        <v>2622334962</v>
      </c>
      <c r="C79" s="4">
        <v>650000</v>
      </c>
      <c r="D79" s="2">
        <v>28002</v>
      </c>
      <c r="E79" s="5">
        <f t="shared" si="2"/>
        <v>0.2478706989835725</v>
      </c>
      <c r="F79" s="6">
        <f t="shared" si="3"/>
        <v>23.212627669452182</v>
      </c>
    </row>
    <row r="80" spans="1:6" x14ac:dyDescent="0.25">
      <c r="A80" s="1" t="s">
        <v>77</v>
      </c>
      <c r="B80" s="9">
        <v>2009390968</v>
      </c>
      <c r="C80" s="4">
        <v>356879</v>
      </c>
      <c r="D80" s="2">
        <v>17601</v>
      </c>
      <c r="E80" s="5">
        <f t="shared" si="2"/>
        <v>0.17760555595370825</v>
      </c>
      <c r="F80" s="6">
        <f t="shared" si="3"/>
        <v>20.276063860007955</v>
      </c>
    </row>
    <row r="81" spans="1:6" x14ac:dyDescent="0.25">
      <c r="A81" s="1" t="s">
        <v>78</v>
      </c>
      <c r="B81" s="9">
        <v>1054840110</v>
      </c>
      <c r="C81" s="4">
        <v>85509</v>
      </c>
      <c r="D81" s="2">
        <v>5245</v>
      </c>
      <c r="E81" s="5">
        <f t="shared" si="2"/>
        <v>8.1063470368035198E-2</v>
      </c>
      <c r="F81" s="6">
        <f t="shared" si="3"/>
        <v>16.302955195424214</v>
      </c>
    </row>
    <row r="82" spans="1:6" x14ac:dyDescent="0.25">
      <c r="A82" s="1" t="s">
        <v>79</v>
      </c>
      <c r="B82" s="9">
        <v>349394551</v>
      </c>
      <c r="C82" s="4">
        <v>24007</v>
      </c>
      <c r="D82" s="2">
        <v>2147</v>
      </c>
      <c r="E82" s="5">
        <f t="shared" si="2"/>
        <v>6.871028735648485E-2</v>
      </c>
      <c r="F82" s="6">
        <f t="shared" si="3"/>
        <v>11.181648812296228</v>
      </c>
    </row>
    <row r="83" spans="1:6" x14ac:dyDescent="0.25">
      <c r="A83" s="1" t="s">
        <v>80</v>
      </c>
      <c r="B83" s="9">
        <v>709050862</v>
      </c>
      <c r="C83" s="4">
        <v>151968</v>
      </c>
      <c r="D83" s="2">
        <v>3000</v>
      </c>
      <c r="E83" s="5">
        <f t="shared" si="2"/>
        <v>0.21432595056911447</v>
      </c>
      <c r="F83" s="6">
        <f t="shared" si="3"/>
        <v>50.655999999999999</v>
      </c>
    </row>
    <row r="84" spans="1:6" x14ac:dyDescent="0.25">
      <c r="A84" s="1" t="s">
        <v>81</v>
      </c>
      <c r="B84" s="9">
        <v>1232380740</v>
      </c>
      <c r="C84" s="4">
        <v>590646</v>
      </c>
      <c r="D84" s="2">
        <v>14601</v>
      </c>
      <c r="E84" s="5">
        <f t="shared" si="2"/>
        <v>0.47927233916362566</v>
      </c>
      <c r="F84" s="6">
        <f t="shared" si="3"/>
        <v>40.452434764742144</v>
      </c>
    </row>
    <row r="85" spans="1:6" x14ac:dyDescent="0.25">
      <c r="A85" s="1" t="s">
        <v>82</v>
      </c>
      <c r="B85" s="9">
        <v>726530307</v>
      </c>
      <c r="C85" s="4">
        <v>50000</v>
      </c>
      <c r="D85" s="2">
        <v>3898</v>
      </c>
      <c r="E85" s="5">
        <f t="shared" si="2"/>
        <v>6.8820253633273404E-2</v>
      </c>
      <c r="F85" s="6">
        <f t="shared" si="3"/>
        <v>12.827090815802975</v>
      </c>
    </row>
    <row r="86" spans="1:6" x14ac:dyDescent="0.25">
      <c r="A86" s="1" t="s">
        <v>83</v>
      </c>
      <c r="B86" s="9">
        <v>1184996684</v>
      </c>
      <c r="C86" s="4">
        <v>284560</v>
      </c>
      <c r="D86" s="2">
        <v>7991</v>
      </c>
      <c r="E86" s="5">
        <f t="shared" si="2"/>
        <v>0.24013569307169469</v>
      </c>
      <c r="F86" s="6">
        <f t="shared" si="3"/>
        <v>35.61006131898386</v>
      </c>
    </row>
    <row r="87" spans="1:6" x14ac:dyDescent="0.25">
      <c r="A87" s="1" t="s">
        <v>84</v>
      </c>
      <c r="B87" s="9">
        <v>1263661094</v>
      </c>
      <c r="C87" s="4">
        <v>393593</v>
      </c>
      <c r="D87" s="2">
        <v>9127</v>
      </c>
      <c r="E87" s="5">
        <f t="shared" si="2"/>
        <v>0.31147037909833758</v>
      </c>
      <c r="F87" s="6">
        <f t="shared" si="3"/>
        <v>43.124027610386761</v>
      </c>
    </row>
    <row r="88" spans="1:6" x14ac:dyDescent="0.25">
      <c r="A88" s="1" t="s">
        <v>85</v>
      </c>
      <c r="B88" s="9">
        <v>908313258</v>
      </c>
      <c r="C88" s="4">
        <v>69000</v>
      </c>
      <c r="D88" s="2">
        <v>6488</v>
      </c>
      <c r="E88" s="5">
        <f t="shared" si="2"/>
        <v>7.5964981675958318E-2</v>
      </c>
      <c r="F88" s="6">
        <f t="shared" si="3"/>
        <v>10.63501849568434</v>
      </c>
    </row>
    <row r="89" spans="1:6" x14ac:dyDescent="0.25">
      <c r="A89" s="1" t="s">
        <v>86</v>
      </c>
      <c r="B89" s="9">
        <v>337013304</v>
      </c>
      <c r="C89" s="4">
        <v>22898</v>
      </c>
      <c r="D89" s="2">
        <v>2024</v>
      </c>
      <c r="E89" s="5">
        <f t="shared" si="2"/>
        <v>6.794390526493875E-2</v>
      </c>
      <c r="F89" s="6">
        <f t="shared" si="3"/>
        <v>11.313241106719367</v>
      </c>
    </row>
    <row r="90" spans="1:6" x14ac:dyDescent="0.25">
      <c r="A90" s="1" t="s">
        <v>87</v>
      </c>
      <c r="B90" s="9">
        <v>300023932</v>
      </c>
      <c r="C90" s="4">
        <v>34000</v>
      </c>
      <c r="D90" s="2">
        <v>3023</v>
      </c>
      <c r="E90" s="5">
        <f t="shared" si="2"/>
        <v>0.11332429307672696</v>
      </c>
      <c r="F90" s="6">
        <f t="shared" si="3"/>
        <v>11.247105524313596</v>
      </c>
    </row>
    <row r="91" spans="1:6" x14ac:dyDescent="0.25">
      <c r="A91" s="1" t="s">
        <v>88</v>
      </c>
      <c r="B91" s="9">
        <v>377045064</v>
      </c>
      <c r="C91" s="4">
        <v>25059</v>
      </c>
      <c r="D91" s="2">
        <v>4086</v>
      </c>
      <c r="E91" s="5">
        <f t="shared" si="2"/>
        <v>6.6461551662164178E-2</v>
      </c>
      <c r="F91" s="6">
        <f t="shared" si="3"/>
        <v>6.1328928046989724</v>
      </c>
    </row>
    <row r="92" spans="1:6" x14ac:dyDescent="0.25">
      <c r="A92" s="1" t="s">
        <v>89</v>
      </c>
      <c r="B92" s="9">
        <v>623069986</v>
      </c>
      <c r="C92" s="4">
        <v>65000</v>
      </c>
      <c r="D92" s="2">
        <v>7264</v>
      </c>
      <c r="E92" s="5">
        <f t="shared" si="2"/>
        <v>0.1043221491333399</v>
      </c>
      <c r="F92" s="6">
        <f t="shared" si="3"/>
        <v>8.9482378854625555</v>
      </c>
    </row>
    <row r="93" spans="1:6" x14ac:dyDescent="0.25">
      <c r="A93" s="1" t="s">
        <v>90</v>
      </c>
      <c r="B93" s="9">
        <v>1152115313</v>
      </c>
      <c r="C93" s="4">
        <v>204750</v>
      </c>
      <c r="D93" s="2">
        <v>15684</v>
      </c>
      <c r="E93" s="5">
        <f t="shared" si="2"/>
        <v>0.1777165859091398</v>
      </c>
      <c r="F93" s="6">
        <f t="shared" si="3"/>
        <v>13.054705432287681</v>
      </c>
    </row>
    <row r="94" spans="1:6" x14ac:dyDescent="0.25">
      <c r="A94" s="1" t="s">
        <v>91</v>
      </c>
      <c r="B94" s="9">
        <v>840333229</v>
      </c>
      <c r="C94" s="4">
        <v>165000</v>
      </c>
      <c r="D94" s="2">
        <v>8449</v>
      </c>
      <c r="E94" s="5">
        <f t="shared" si="2"/>
        <v>0.19635067888050872</v>
      </c>
      <c r="F94" s="6">
        <f t="shared" si="3"/>
        <v>19.528938335897738</v>
      </c>
    </row>
    <row r="95" spans="1:6" x14ac:dyDescent="0.25">
      <c r="A95" s="1" t="s">
        <v>92</v>
      </c>
      <c r="B95" s="9">
        <v>344300335</v>
      </c>
      <c r="C95" s="4">
        <v>26908</v>
      </c>
      <c r="D95" s="2">
        <v>3056</v>
      </c>
      <c r="E95" s="5">
        <f t="shared" si="2"/>
        <v>7.8152697702138452E-2</v>
      </c>
      <c r="F95" s="6">
        <f t="shared" si="3"/>
        <v>8.8049738219895293</v>
      </c>
    </row>
    <row r="96" spans="1:6" x14ac:dyDescent="0.25">
      <c r="A96" s="1" t="s">
        <v>93</v>
      </c>
      <c r="B96" s="9">
        <v>1196768568</v>
      </c>
      <c r="C96" s="4">
        <v>321179</v>
      </c>
      <c r="D96" s="2">
        <v>7414</v>
      </c>
      <c r="E96" s="5">
        <f t="shared" si="2"/>
        <v>0.26837185449877227</v>
      </c>
      <c r="F96" s="6">
        <f t="shared" si="3"/>
        <v>43.320609657404908</v>
      </c>
    </row>
    <row r="97" spans="1:6" x14ac:dyDescent="0.25">
      <c r="A97" s="1" t="s">
        <v>94</v>
      </c>
      <c r="B97" s="9">
        <v>455287358</v>
      </c>
      <c r="C97" s="4">
        <v>115000</v>
      </c>
      <c r="D97" s="2">
        <v>2748</v>
      </c>
      <c r="E97" s="5">
        <f t="shared" si="2"/>
        <v>0.25258772944009572</v>
      </c>
      <c r="F97" s="6">
        <f t="shared" si="3"/>
        <v>41.848617176128094</v>
      </c>
    </row>
    <row r="98" spans="1:6" x14ac:dyDescent="0.25">
      <c r="A98" s="1" t="s">
        <v>95</v>
      </c>
      <c r="B98" s="9">
        <v>898537778</v>
      </c>
      <c r="C98" s="4">
        <v>174237</v>
      </c>
      <c r="D98" s="2">
        <v>9402</v>
      </c>
      <c r="E98" s="5">
        <f t="shared" si="2"/>
        <v>0.19391171330361137</v>
      </c>
      <c r="F98" s="6">
        <f t="shared" si="3"/>
        <v>18.531908104658584</v>
      </c>
    </row>
    <row r="99" spans="1:6" x14ac:dyDescent="0.25">
      <c r="A99" s="1" t="s">
        <v>96</v>
      </c>
      <c r="B99" s="9">
        <v>1484125729</v>
      </c>
      <c r="C99" s="4">
        <v>273520</v>
      </c>
      <c r="D99" s="2">
        <v>8168</v>
      </c>
      <c r="E99" s="5">
        <f t="shared" si="2"/>
        <v>0.18429705425583925</v>
      </c>
      <c r="F99" s="6">
        <f t="shared" si="3"/>
        <v>33.486777668952008</v>
      </c>
    </row>
    <row r="100" spans="1:6" x14ac:dyDescent="0.25">
      <c r="A100" s="1" t="s">
        <v>97</v>
      </c>
      <c r="B100" s="9">
        <v>575649787</v>
      </c>
      <c r="C100" s="4">
        <v>133000</v>
      </c>
      <c r="D100" s="2">
        <v>2923</v>
      </c>
      <c r="E100" s="5">
        <f t="shared" si="2"/>
        <v>0.23104325408184334</v>
      </c>
      <c r="F100" s="6">
        <f t="shared" si="3"/>
        <v>45.501197399931577</v>
      </c>
    </row>
    <row r="101" spans="1:6" x14ac:dyDescent="0.25">
      <c r="A101" s="1" t="s">
        <v>98</v>
      </c>
      <c r="B101" s="9">
        <v>705028222</v>
      </c>
      <c r="C101" s="4">
        <v>139182</v>
      </c>
      <c r="D101" s="2">
        <v>2665</v>
      </c>
      <c r="E101" s="5">
        <f t="shared" si="2"/>
        <v>0.19741337390037131</v>
      </c>
      <c r="F101" s="6">
        <f t="shared" si="3"/>
        <v>52.225891181988743</v>
      </c>
    </row>
    <row r="102" spans="1:6" x14ac:dyDescent="0.25">
      <c r="A102" s="10"/>
      <c r="B102" s="11"/>
      <c r="C102" s="10"/>
      <c r="D102" s="10"/>
      <c r="E102" s="10"/>
      <c r="F102" s="10"/>
    </row>
    <row r="103" spans="1:6" x14ac:dyDescent="0.25">
      <c r="A103" s="12" t="s">
        <v>106</v>
      </c>
      <c r="B103" s="13">
        <f>AVERAGE(B3:B101)</f>
        <v>835489411.84848487</v>
      </c>
      <c r="C103" s="13">
        <f t="shared" ref="C103:F103" si="4">AVERAGE(C3:C101)</f>
        <v>140855.0404040404</v>
      </c>
      <c r="D103" s="14">
        <f t="shared" si="4"/>
        <v>6324.515151515152</v>
      </c>
      <c r="E103" s="15">
        <f t="shared" si="4"/>
        <v>0.14919344500603296</v>
      </c>
      <c r="F103" s="16">
        <f t="shared" si="4"/>
        <v>22.466837720646282</v>
      </c>
    </row>
    <row r="104" spans="1:6" x14ac:dyDescent="0.25">
      <c r="A104" s="12" t="s">
        <v>107</v>
      </c>
      <c r="B104" s="13">
        <f>SUM(B3:B101)</f>
        <v>82713451773</v>
      </c>
      <c r="C104" s="13">
        <f t="shared" ref="C104:F104" si="5">SUM(C3:C101)</f>
        <v>13944649</v>
      </c>
      <c r="D104" s="14">
        <f t="shared" si="5"/>
        <v>626127</v>
      </c>
      <c r="E104" s="13"/>
      <c r="F104" s="13"/>
    </row>
  </sheetData>
  <mergeCells count="1">
    <mergeCell ref="A1:F1"/>
  </mergeCells>
  <conditionalFormatting sqref="D3:D101">
    <cfRule type="expression" dxfId="1" priority="1" stopIfTrue="1">
      <formula>#REF!="ERROR"</formula>
    </cfRule>
  </conditionalFormatting>
  <conditionalFormatting sqref="A3:C101 E3:F101 A103:A104">
    <cfRule type="expression" dxfId="0" priority="6" stopIfTrue="1">
      <formula>#REF!="ERROR"</formula>
    </cfRule>
  </conditionalFormatting>
  <pageMargins left="0.45" right="0.45" top="0.75" bottom="0.75" header="0.3" footer="0.3"/>
  <pageSetup orientation="portrait" r:id="rId1"/>
  <headerFooter>
    <oddFooter>&amp;L&amp;8Prepared by Scott Dermont - State Library of Iowa&amp;C&amp;8Page &amp;P of &amp;N&amp;R&amp;8Updated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2023-09-06T15:51:32Z</cp:lastPrinted>
  <dcterms:created xsi:type="dcterms:W3CDTF">2023-07-13T19:28:46Z</dcterms:created>
  <dcterms:modified xsi:type="dcterms:W3CDTF">2023-09-06T15:51:46Z</dcterms:modified>
</cp:coreProperties>
</file>